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65" windowHeight="13755" activeTab="0"/>
  </bookViews>
  <sheets>
    <sheet name="PREDLOŽAK " sheetId="1" r:id="rId1"/>
  </sheets>
  <definedNames/>
  <calcPr fullCalcOnLoad="1"/>
</workbook>
</file>

<file path=xl/sharedStrings.xml><?xml version="1.0" encoding="utf-8"?>
<sst xmlns="http://schemas.openxmlformats.org/spreadsheetml/2006/main" count="110" uniqueCount="52">
  <si>
    <t>VISOKO OBRAZOVANJE</t>
  </si>
  <si>
    <t>A621003</t>
  </si>
  <si>
    <t>REDOVNA DJELATNOST SVEUČILIŠTA U OSIJEKU</t>
  </si>
  <si>
    <t>Drugi stupanj visoke naobrazbe</t>
  </si>
  <si>
    <t>Opći prihodi i primici</t>
  </si>
  <si>
    <t>Rashodi poslovanja</t>
  </si>
  <si>
    <t>Rashodi za zaposlene</t>
  </si>
  <si>
    <t>Materijalni rashodi</t>
  </si>
  <si>
    <t>A622122</t>
  </si>
  <si>
    <t>PROGRAMSKO FINANCIRANJE JAVNIH VISOKIH UČILIŠTA</t>
  </si>
  <si>
    <t>Financijski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</si>
  <si>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</si>
  <si>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</si>
  <si>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</si>
  <si>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</si>
  <si>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A621181</t>
  </si>
  <si>
    <t>PRAVOMOĆNE SUDSKE PRESUDE</t>
  </si>
  <si>
    <t>A679090</t>
  </si>
  <si>
    <t>REDOVNA DJELATNOST SVEUČILIŠTA U OSIJEKU  (IZ EVIDENCIJSKIH PRIHODA)</t>
  </si>
  <si>
    <t>Vlastiti prihodi</t>
  </si>
  <si>
    <t>Ostali rashodi</t>
  </si>
  <si>
    <t>Ostali prihodi za posebne namjene</t>
  </si>
  <si>
    <t>Naknade građanima i kućanstvima na temelju osiguranja i druge naknade</t>
  </si>
  <si>
    <t>Ostale pomoći</t>
  </si>
  <si>
    <t>Donacije</t>
  </si>
  <si>
    <t>A679071</t>
  </si>
  <si>
    <t>EU PROJEKTI SVEUČILIŠTA U OSIJEKU ( IZ EVIDENCIJSKIH PRIHODA)</t>
  </si>
  <si>
    <t xml:space="preserve">NAZIV OBVEZNIKA : SVEUČILIŠTE JOSIPA JURJA STROSSMAYERA U OSIJEKU,  MEDICINSKI FAKULTET OSIJEK  </t>
  </si>
  <si>
    <t xml:space="preserve">SJEDIŠTE OBVEZNIKA: OSIJEK                                                  </t>
  </si>
  <si>
    <t xml:space="preserve">ADRESA SJEDIŠTA:JOSIPA HUTTLERA 4                                                 </t>
  </si>
  <si>
    <t xml:space="preserve">RAZINA : 11                                                                                    </t>
  </si>
  <si>
    <t xml:space="preserve">RAZDJEL: 080                       </t>
  </si>
  <si>
    <t>BROJ RKP :22849</t>
  </si>
  <si>
    <t xml:space="preserve">MATIČNI BROJ : 01388142     </t>
  </si>
  <si>
    <t xml:space="preserve">OIB: 16214165873    </t>
  </si>
  <si>
    <t xml:space="preserve">ŠIFRA DJELATNOSTI :8542                                   </t>
  </si>
  <si>
    <t xml:space="preserve">  POSEBNI DIO FINANCIJSKOG PLANA</t>
  </si>
  <si>
    <t>MEDICINSKOG FAKULTETA</t>
  </si>
  <si>
    <t>SVEUČILIŠTA J.J. STROSSMAYERA U OSIJEKU</t>
  </si>
  <si>
    <t>ZA RAZDOBLJE 2024.-2026.</t>
  </si>
  <si>
    <t>IZVRŠENJE
2022.</t>
  </si>
  <si>
    <t>TEKUĆI PLAN
2023.</t>
  </si>
  <si>
    <t>PLAN 
ZA 2024.</t>
  </si>
  <si>
    <t>PROJEKCIJA 
ZA 2025.</t>
  </si>
  <si>
    <t>PROJEKCIJA 
ZA 2026.</t>
  </si>
  <si>
    <t>Pomoći EU</t>
  </si>
  <si>
    <t>Mehanizam za oporavak i otpornost</t>
  </si>
  <si>
    <t>Fond solidarnosti Europske unije – potres</t>
  </si>
  <si>
    <t>Europski fond za regionalni razvoj (ERDF)</t>
  </si>
  <si>
    <t>MEDICINSKI FAKULTET OSIJEK</t>
  </si>
  <si>
    <t>22849/ IZVORI</t>
  </si>
  <si>
    <t>EU pomoći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</si>
</sst>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000080"/>
      </right>
      <top/>
      <bottom style="medium">
        <color rgb="FF000080"/>
      </bottom>
    </border>
    <border>
      <left style="medium">
        <color rgb="FF000080"/>
      </left>
      <right style="medium">
        <color rgb="FF000080"/>
      </right>
      <top/>
      <bottom style="medium">
        <color rgb="FF00008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6" fillId="32" borderId="9" applyNumberFormat="0" applyProtection="0">
      <alignment horizontal="left" vertical="center" indent="1"/>
    </xf>
    <xf numFmtId="4" fontId="6" fillId="0" borderId="9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3" fontId="39" fillId="34" borderId="11" xfId="0" applyNumberFormat="1" applyFont="1" applyFill="1" applyBorder="1" applyAlignment="1">
      <alignment horizontal="right" vertical="center"/>
    </xf>
    <xf numFmtId="3" fontId="39" fillId="0" borderId="11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9" fillId="35" borderId="12" xfId="0" applyFont="1" applyFill="1" applyBorder="1" applyAlignment="1">
      <alignment vertical="center"/>
    </xf>
    <xf numFmtId="0" fontId="39" fillId="35" borderId="11" xfId="0" applyFont="1" applyFill="1" applyBorder="1" applyAlignment="1">
      <alignment horizontal="left" vertical="center" indent="1"/>
    </xf>
    <xf numFmtId="0" fontId="6" fillId="0" borderId="9" xfId="53" applyFill="1" applyAlignment="1" quotePrefix="1">
      <alignment horizontal="left" vertical="center" indent="7"/>
    </xf>
    <xf numFmtId="0" fontId="6" fillId="0" borderId="9" xfId="53" applyFill="1" quotePrefix="1">
      <alignment horizontal="left" vertical="center" indent="1"/>
    </xf>
    <xf numFmtId="3" fontId="6" fillId="0" borderId="9" xfId="54" applyNumberFormat="1" applyFill="1">
      <alignment horizontal="right" vertical="center"/>
    </xf>
    <xf numFmtId="0" fontId="6" fillId="0" borderId="9" xfId="53" applyFill="1" applyBorder="1" applyAlignment="1" quotePrefix="1">
      <alignment horizontal="left" vertical="center" indent="7"/>
    </xf>
    <xf numFmtId="0" fontId="6" fillId="0" borderId="9" xfId="53" applyFill="1" applyBorder="1" quotePrefix="1">
      <alignment horizontal="left" vertical="center" indent="1"/>
    </xf>
    <xf numFmtId="3" fontId="6" fillId="0" borderId="9" xfId="54" applyNumberFormat="1" applyFill="1" applyBorder="1">
      <alignment horizontal="right" vertical="center"/>
    </xf>
    <xf numFmtId="0" fontId="6" fillId="0" borderId="13" xfId="53" applyFill="1" applyBorder="1" applyAlignment="1" quotePrefix="1">
      <alignment horizontal="left" vertical="center" indent="7"/>
    </xf>
    <xf numFmtId="0" fontId="6" fillId="0" borderId="13" xfId="53" applyFill="1" applyBorder="1" quotePrefix="1">
      <alignment horizontal="left" vertical="center" indent="1"/>
    </xf>
    <xf numFmtId="3" fontId="6" fillId="0" borderId="13" xfId="54" applyNumberFormat="1" applyFill="1" applyBorder="1">
      <alignment horizontal="right" vertical="center"/>
    </xf>
    <xf numFmtId="3" fontId="39" fillId="15" borderId="11" xfId="0" applyNumberFormat="1" applyFont="1" applyFill="1" applyBorder="1" applyAlignment="1">
      <alignment vertical="center"/>
    </xf>
    <xf numFmtId="3" fontId="39" fillId="9" borderId="11" xfId="0" applyNumberFormat="1" applyFont="1" applyFill="1" applyBorder="1" applyAlignment="1">
      <alignment horizontal="right" vertical="center"/>
    </xf>
    <xf numFmtId="0" fontId="39" fillId="9" borderId="12" xfId="0" applyFont="1" applyFill="1" applyBorder="1" applyAlignment="1">
      <alignment vertical="center"/>
    </xf>
    <xf numFmtId="0" fontId="39" fillId="9" borderId="11" xfId="0" applyFont="1" applyFill="1" applyBorder="1" applyAlignment="1">
      <alignment horizontal="left" vertical="center" indent="1"/>
    </xf>
    <xf numFmtId="0" fontId="39" fillId="15" borderId="12" xfId="0" applyFont="1" applyFill="1" applyBorder="1" applyAlignment="1">
      <alignment vertical="center"/>
    </xf>
    <xf numFmtId="0" fontId="39" fillId="15" borderId="11" xfId="0" applyFont="1" applyFill="1" applyBorder="1" applyAlignment="1">
      <alignment horizontal="left" vertical="center" indent="1"/>
    </xf>
    <xf numFmtId="0" fontId="39" fillId="3" borderId="12" xfId="0" applyFont="1" applyFill="1" applyBorder="1" applyAlignment="1">
      <alignment vertical="center"/>
    </xf>
    <xf numFmtId="0" fontId="39" fillId="3" borderId="11" xfId="0" applyFont="1" applyFill="1" applyBorder="1" applyAlignment="1">
      <alignment horizontal="left" vertical="center" indent="1"/>
    </xf>
    <xf numFmtId="3" fontId="39" fillId="3" borderId="11" xfId="0" applyNumberFormat="1" applyFont="1" applyFill="1" applyBorder="1" applyAlignment="1">
      <alignment horizontal="right" vertical="center"/>
    </xf>
    <xf numFmtId="0" fontId="39" fillId="11" borderId="12" xfId="0" applyFont="1" applyFill="1" applyBorder="1" applyAlignment="1">
      <alignment vertical="center"/>
    </xf>
    <xf numFmtId="0" fontId="39" fillId="11" borderId="11" xfId="0" applyFont="1" applyFill="1" applyBorder="1" applyAlignment="1">
      <alignment horizontal="left" vertical="center" indent="1"/>
    </xf>
    <xf numFmtId="3" fontId="39" fillId="11" borderId="11" xfId="0" applyNumberFormat="1" applyFont="1" applyFill="1" applyBorder="1" applyAlignment="1">
      <alignment horizontal="right" vertical="center"/>
    </xf>
    <xf numFmtId="0" fontId="5" fillId="15" borderId="14" xfId="0" applyFont="1" applyFill="1" applyBorder="1" applyAlignment="1" quotePrefix="1">
      <alignment horizontal="center" vertical="center" wrapText="1"/>
    </xf>
    <xf numFmtId="0" fontId="5" fillId="15" borderId="14" xfId="0" applyNumberFormat="1" applyFont="1" applyFill="1" applyBorder="1" applyAlignment="1" applyProtection="1">
      <alignment horizontal="center" vertical="center" wrapText="1"/>
      <protection/>
    </xf>
    <xf numFmtId="3" fontId="39" fillId="35" borderId="11" xfId="0" applyNumberFormat="1" applyFont="1" applyFill="1" applyBorder="1" applyAlignment="1">
      <alignment vertical="center"/>
    </xf>
    <xf numFmtId="3" fontId="6" fillId="0" borderId="9" xfId="54" applyNumberFormat="1" applyFill="1" applyAlignment="1">
      <alignment horizontal="right" vertical="center"/>
    </xf>
    <xf numFmtId="3" fontId="6" fillId="0" borderId="9" xfId="54" applyNumberFormat="1" applyFill="1" applyBorder="1" applyAlignment="1">
      <alignment horizontal="right" vertical="center"/>
    </xf>
    <xf numFmtId="3" fontId="6" fillId="0" borderId="13" xfId="54" applyNumberFormat="1" applyFill="1" applyBorder="1" applyAlignment="1">
      <alignment horizontal="right" vertical="center"/>
    </xf>
    <xf numFmtId="0" fontId="39" fillId="35" borderId="11" xfId="0" applyFont="1" applyFill="1" applyBorder="1" applyAlignment="1">
      <alignment horizontal="left" vertical="center"/>
    </xf>
    <xf numFmtId="0" fontId="39" fillId="35" borderId="11" xfId="0" applyFont="1" applyFill="1" applyBorder="1" applyAlignment="1">
      <alignment horizontal="right" vertical="center"/>
    </xf>
    <xf numFmtId="3" fontId="39" fillId="35" borderId="11" xfId="0" applyNumberFormat="1" applyFont="1" applyFill="1" applyBorder="1" applyAlignment="1">
      <alignment horizontal="right" vertical="center"/>
    </xf>
    <xf numFmtId="3" fontId="6" fillId="35" borderId="9" xfId="54" applyNumberFormat="1" applyFill="1" applyAlignment="1">
      <alignment horizontal="right" vertical="center"/>
    </xf>
    <xf numFmtId="3" fontId="6" fillId="35" borderId="9" xfId="54" applyNumberFormat="1" applyFill="1">
      <alignment horizontal="righ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SAPBEXHLevel3 2" xfId="53"/>
    <cellStyle name="SAPBEXstdData 2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selection activeCell="G54" sqref="G54"/>
    </sheetView>
  </sheetViews>
  <sheetFormatPr defaultColWidth="9.140625" defaultRowHeight="15"/>
  <cols>
    <col min="1" max="1" width="17.28125" style="0" customWidth="1"/>
    <col min="2" max="2" width="33.00390625" style="0" customWidth="1"/>
    <col min="3" max="3" width="16.57421875" style="0" customWidth="1"/>
    <col min="4" max="4" width="15.140625" style="0" customWidth="1"/>
    <col min="5" max="5" width="14.28125" style="0" customWidth="1"/>
    <col min="6" max="6" width="15.140625" style="0" customWidth="1"/>
    <col min="7" max="7" width="19.28125" style="0" customWidth="1"/>
  </cols>
  <sheetData>
    <row r="1" ht="15">
      <c r="A1" s="4" t="s">
        <v>27</v>
      </c>
    </row>
    <row r="2" ht="15">
      <c r="A2" s="4" t="s">
        <v>28</v>
      </c>
    </row>
    <row r="3" ht="15">
      <c r="A3" s="4" t="s">
        <v>29</v>
      </c>
    </row>
    <row r="4" ht="15">
      <c r="A4" s="4" t="s">
        <v>30</v>
      </c>
    </row>
    <row r="5" ht="15">
      <c r="A5" s="4" t="s">
        <v>31</v>
      </c>
    </row>
    <row r="6" ht="15">
      <c r="A6" s="4" t="s">
        <v>32</v>
      </c>
    </row>
    <row r="7" ht="15">
      <c r="A7" s="4" t="s">
        <v>33</v>
      </c>
    </row>
    <row r="8" ht="15">
      <c r="A8" s="4" t="s">
        <v>34</v>
      </c>
    </row>
    <row r="9" ht="15">
      <c r="A9" s="4" t="s">
        <v>35</v>
      </c>
    </row>
    <row r="10" ht="15">
      <c r="A10" s="4"/>
    </row>
    <row r="11" ht="15">
      <c r="A11" s="4"/>
    </row>
    <row r="12" ht="15">
      <c r="A12" s="4"/>
    </row>
    <row r="13" spans="1:5" ht="15">
      <c r="A13" s="4"/>
      <c r="D13" s="5" t="s">
        <v>36</v>
      </c>
      <c r="E13" s="5"/>
    </row>
    <row r="14" spans="1:5" ht="15">
      <c r="A14" s="4"/>
      <c r="D14" s="5" t="s">
        <v>37</v>
      </c>
      <c r="E14" s="5"/>
    </row>
    <row r="15" spans="1:5" ht="15">
      <c r="A15" s="4"/>
      <c r="D15" s="5" t="s">
        <v>38</v>
      </c>
      <c r="E15" s="5"/>
    </row>
    <row r="16" spans="1:5" ht="15">
      <c r="A16" s="4"/>
      <c r="D16" s="5" t="s">
        <v>39</v>
      </c>
      <c r="E16" s="5"/>
    </row>
    <row r="17" ht="15">
      <c r="A17" s="4"/>
    </row>
    <row r="18" spans="1:7" ht="42.75" customHeight="1">
      <c r="A18" s="29" t="s">
        <v>50</v>
      </c>
      <c r="B18" s="29" t="s">
        <v>49</v>
      </c>
      <c r="C18" s="29" t="s">
        <v>40</v>
      </c>
      <c r="D18" s="29" t="s">
        <v>41</v>
      </c>
      <c r="E18" s="30" t="s">
        <v>42</v>
      </c>
      <c r="F18" s="30" t="s">
        <v>43</v>
      </c>
      <c r="G18" s="30" t="s">
        <v>44</v>
      </c>
    </row>
    <row r="19" spans="1:7" ht="15">
      <c r="A19" s="8">
        <v>11</v>
      </c>
      <c r="B19" s="9" t="s">
        <v>4</v>
      </c>
      <c r="C19" s="32">
        <f>C29+C35+C45</f>
        <v>3088266</v>
      </c>
      <c r="D19" s="10">
        <f>D29+D35+D45</f>
        <v>3629875</v>
      </c>
      <c r="E19" s="39">
        <f>E29+E35+E45</f>
        <v>3903418</v>
      </c>
      <c r="F19" s="39">
        <f>F29+F35+F45</f>
        <v>3914183</v>
      </c>
      <c r="G19" s="39">
        <f>G29+G35+G45</f>
        <v>3916407</v>
      </c>
    </row>
    <row r="20" spans="1:7" ht="15">
      <c r="A20" s="8">
        <v>31</v>
      </c>
      <c r="B20" s="9" t="s">
        <v>19</v>
      </c>
      <c r="C20" s="32">
        <f>C52</f>
        <v>68333</v>
      </c>
      <c r="D20" s="10">
        <f>D52</f>
        <v>153294</v>
      </c>
      <c r="E20" s="10">
        <f>E52</f>
        <v>106000</v>
      </c>
      <c r="F20" s="10">
        <f>F52</f>
        <v>134500</v>
      </c>
      <c r="G20" s="39">
        <f>G52</f>
        <v>94500</v>
      </c>
    </row>
    <row r="21" spans="1:7" ht="15">
      <c r="A21" s="8">
        <v>43</v>
      </c>
      <c r="B21" s="9" t="s">
        <v>21</v>
      </c>
      <c r="C21" s="32">
        <f>C61+C92</f>
        <v>596789</v>
      </c>
      <c r="D21" s="10">
        <f>D61+D92</f>
        <v>1174690</v>
      </c>
      <c r="E21" s="10">
        <f>E61+E92</f>
        <v>1699700</v>
      </c>
      <c r="F21" s="10">
        <f>F61+F92</f>
        <v>1511500</v>
      </c>
      <c r="G21" s="10">
        <f>G61+G92</f>
        <v>1451500</v>
      </c>
    </row>
    <row r="22" spans="1:7" ht="15">
      <c r="A22" s="8">
        <v>51</v>
      </c>
      <c r="B22" s="9" t="s">
        <v>45</v>
      </c>
      <c r="C22" s="32"/>
      <c r="D22" s="10"/>
      <c r="E22" s="39">
        <f>E84</f>
        <v>0</v>
      </c>
      <c r="F22" s="10"/>
      <c r="G22" s="10"/>
    </row>
    <row r="23" spans="1:7" ht="15">
      <c r="A23" s="8">
        <v>52</v>
      </c>
      <c r="B23" s="9" t="s">
        <v>23</v>
      </c>
      <c r="C23" s="32">
        <f>C72+C86+C98</f>
        <v>181547.7</v>
      </c>
      <c r="D23" s="32">
        <f>D72+D86+D98</f>
        <v>218980</v>
      </c>
      <c r="E23" s="38">
        <f>E72+E86+E98</f>
        <v>53744</v>
      </c>
      <c r="F23" s="32">
        <f>F72+F86+F98</f>
        <v>18904</v>
      </c>
      <c r="G23" s="32">
        <f>G72+G86+G98</f>
        <v>15000</v>
      </c>
    </row>
    <row r="24" spans="1:7" ht="15">
      <c r="A24" s="8">
        <v>61</v>
      </c>
      <c r="B24" s="9" t="s">
        <v>24</v>
      </c>
      <c r="C24" s="32">
        <f>C80</f>
        <v>8718</v>
      </c>
      <c r="D24" s="10">
        <f>D80</f>
        <v>6659</v>
      </c>
      <c r="E24" s="10">
        <f>E80</f>
        <v>4400</v>
      </c>
      <c r="F24" s="10">
        <f>F80</f>
        <v>2000</v>
      </c>
      <c r="G24" s="10">
        <f>G80</f>
        <v>2000</v>
      </c>
    </row>
    <row r="25" spans="1:7" ht="15">
      <c r="A25" s="8">
        <v>581</v>
      </c>
      <c r="B25" s="9" t="s">
        <v>46</v>
      </c>
      <c r="C25" s="32"/>
      <c r="D25" s="10"/>
      <c r="E25" s="10"/>
      <c r="F25" s="10"/>
      <c r="G25" s="10"/>
    </row>
    <row r="26" spans="1:7" ht="15">
      <c r="A26" s="11">
        <v>5761</v>
      </c>
      <c r="B26" s="12" t="s">
        <v>47</v>
      </c>
      <c r="C26" s="33"/>
      <c r="D26" s="13"/>
      <c r="E26" s="13"/>
      <c r="F26" s="13"/>
      <c r="G26" s="13"/>
    </row>
    <row r="27" spans="1:7" ht="15">
      <c r="A27" s="14">
        <v>563</v>
      </c>
      <c r="B27" s="15" t="s">
        <v>48</v>
      </c>
      <c r="C27" s="34"/>
      <c r="D27" s="16"/>
      <c r="E27" s="16"/>
      <c r="F27" s="16"/>
      <c r="G27" s="16"/>
    </row>
    <row r="28" spans="1:7" ht="15.75" thickBot="1">
      <c r="A28" s="21">
        <v>370</v>
      </c>
      <c r="B28" s="22" t="s">
        <v>0</v>
      </c>
      <c r="C28" s="17">
        <f>C29+C35+C45+C50+C84+C90</f>
        <v>3943653.7</v>
      </c>
      <c r="D28" s="17">
        <f>D29+D35+D45+D50+D84+D90</f>
        <v>5183498</v>
      </c>
      <c r="E28" s="17">
        <f>E29+E35+E45+E50+E84+E90</f>
        <v>5767262</v>
      </c>
      <c r="F28" s="17">
        <f>F29+F35+F45+F50+F84+F90</f>
        <v>5581087</v>
      </c>
      <c r="G28" s="17">
        <f>G29+G35+G45+G50+G84+G90</f>
        <v>5479407</v>
      </c>
    </row>
    <row r="29" spans="1:7" ht="15.75" thickBot="1">
      <c r="A29" s="19" t="s">
        <v>1</v>
      </c>
      <c r="B29" s="20" t="s">
        <v>2</v>
      </c>
      <c r="C29" s="18">
        <f aca="true" t="shared" si="0" ref="C29:G31">C30</f>
        <v>2742148</v>
      </c>
      <c r="D29" s="18">
        <f t="shared" si="0"/>
        <v>3225142</v>
      </c>
      <c r="E29" s="18">
        <f t="shared" si="0"/>
        <v>3504540</v>
      </c>
      <c r="F29" s="18">
        <f t="shared" si="0"/>
        <v>3515305</v>
      </c>
      <c r="G29" s="18">
        <f t="shared" si="0"/>
        <v>3517529</v>
      </c>
    </row>
    <row r="30" spans="1:7" ht="15.75" thickBot="1">
      <c r="A30" s="23">
        <v>942</v>
      </c>
      <c r="B30" s="24" t="s">
        <v>3</v>
      </c>
      <c r="C30" s="25">
        <f t="shared" si="0"/>
        <v>2742148</v>
      </c>
      <c r="D30" s="25">
        <f t="shared" si="0"/>
        <v>3225142</v>
      </c>
      <c r="E30" s="25">
        <f t="shared" si="0"/>
        <v>3504540</v>
      </c>
      <c r="F30" s="25">
        <f t="shared" si="0"/>
        <v>3515305</v>
      </c>
      <c r="G30" s="25">
        <f t="shared" si="0"/>
        <v>3517529</v>
      </c>
    </row>
    <row r="31" spans="1:7" ht="15.75" thickBot="1">
      <c r="A31" s="26">
        <v>11</v>
      </c>
      <c r="B31" s="27" t="s">
        <v>4</v>
      </c>
      <c r="C31" s="28">
        <f t="shared" si="0"/>
        <v>2742148</v>
      </c>
      <c r="D31" s="28">
        <f t="shared" si="0"/>
        <v>3225142</v>
      </c>
      <c r="E31" s="28">
        <f t="shared" si="0"/>
        <v>3504540</v>
      </c>
      <c r="F31" s="28">
        <f t="shared" si="0"/>
        <v>3515305</v>
      </c>
      <c r="G31" s="28">
        <f t="shared" si="0"/>
        <v>3517529</v>
      </c>
    </row>
    <row r="32" spans="1:7" ht="15.75" thickBot="1">
      <c r="A32" s="6">
        <v>3</v>
      </c>
      <c r="B32" s="7" t="s">
        <v>5</v>
      </c>
      <c r="C32" s="1">
        <f>SUM(C33:C34)</f>
        <v>2742148</v>
      </c>
      <c r="D32" s="1">
        <f>SUM(D33:D34)</f>
        <v>3225142</v>
      </c>
      <c r="E32" s="1">
        <f>SUM(E33:E34)</f>
        <v>3504540</v>
      </c>
      <c r="F32" s="1">
        <f>SUM(F33:F34)</f>
        <v>3515305</v>
      </c>
      <c r="G32" s="1">
        <f>SUM(G33:G34)</f>
        <v>3517529</v>
      </c>
    </row>
    <row r="33" spans="1:7" ht="15.75" thickBot="1">
      <c r="A33" s="6">
        <v>31</v>
      </c>
      <c r="B33" s="7" t="s">
        <v>6</v>
      </c>
      <c r="C33" s="37">
        <v>2701017</v>
      </c>
      <c r="D33" s="2">
        <v>3170278</v>
      </c>
      <c r="E33" s="37">
        <v>3457198</v>
      </c>
      <c r="F33" s="2">
        <v>3465630</v>
      </c>
      <c r="G33" s="37">
        <v>3469722</v>
      </c>
    </row>
    <row r="34" spans="1:7" ht="15.75" thickBot="1">
      <c r="A34" s="6">
        <v>32</v>
      </c>
      <c r="B34" s="7" t="s">
        <v>7</v>
      </c>
      <c r="C34" s="37">
        <v>41131</v>
      </c>
      <c r="D34" s="2">
        <v>54864</v>
      </c>
      <c r="E34" s="2">
        <v>47342</v>
      </c>
      <c r="F34" s="37">
        <v>49675</v>
      </c>
      <c r="G34" s="2">
        <v>47807</v>
      </c>
    </row>
    <row r="35" spans="1:7" ht="15.75" thickBot="1">
      <c r="A35" s="19" t="s">
        <v>8</v>
      </c>
      <c r="B35" s="20" t="s">
        <v>9</v>
      </c>
      <c r="C35" s="18">
        <f>C36+C41</f>
        <v>346118</v>
      </c>
      <c r="D35" s="18">
        <f>D36+D41</f>
        <v>397397</v>
      </c>
      <c r="E35" s="18">
        <f>E36+E41</f>
        <v>398878</v>
      </c>
      <c r="F35" s="18">
        <f>F36+F41</f>
        <v>398878</v>
      </c>
      <c r="G35" s="18">
        <f>G36+G41</f>
        <v>398878</v>
      </c>
    </row>
    <row r="36" spans="1:7" ht="15.75" thickBot="1">
      <c r="A36" s="23">
        <v>942</v>
      </c>
      <c r="B36" s="24" t="s">
        <v>3</v>
      </c>
      <c r="C36" s="25">
        <f>C37</f>
        <v>276438</v>
      </c>
      <c r="D36" s="25">
        <f>D37</f>
        <v>318351</v>
      </c>
      <c r="E36" s="25">
        <f aca="true" t="shared" si="1" ref="E36:G37">E37</f>
        <v>355178</v>
      </c>
      <c r="F36" s="25">
        <f t="shared" si="1"/>
        <v>355178</v>
      </c>
      <c r="G36" s="25">
        <f t="shared" si="1"/>
        <v>355178</v>
      </c>
    </row>
    <row r="37" spans="1:7" ht="15.75" thickBot="1">
      <c r="A37" s="26">
        <v>11</v>
      </c>
      <c r="B37" s="27" t="s">
        <v>4</v>
      </c>
      <c r="C37" s="28">
        <f>C38</f>
        <v>276438</v>
      </c>
      <c r="D37" s="28">
        <f>D38</f>
        <v>318351</v>
      </c>
      <c r="E37" s="28">
        <f t="shared" si="1"/>
        <v>355178</v>
      </c>
      <c r="F37" s="28">
        <f t="shared" si="1"/>
        <v>355178</v>
      </c>
      <c r="G37" s="28">
        <f t="shared" si="1"/>
        <v>355178</v>
      </c>
    </row>
    <row r="38" spans="1:7" ht="15.75" thickBot="1">
      <c r="A38" s="6">
        <v>3</v>
      </c>
      <c r="B38" s="7" t="s">
        <v>5</v>
      </c>
      <c r="C38" s="1">
        <f>SUM(C39:C40)</f>
        <v>276438</v>
      </c>
      <c r="D38" s="1">
        <f>SUM(D39:D40)</f>
        <v>318351</v>
      </c>
      <c r="E38" s="1">
        <f>SUM(E39:E40)</f>
        <v>355178</v>
      </c>
      <c r="F38" s="1">
        <f>SUM(F39:F40)</f>
        <v>355178</v>
      </c>
      <c r="G38" s="1">
        <f>SUM(G39:G40)</f>
        <v>355178</v>
      </c>
    </row>
    <row r="39" spans="1:7" ht="15.75" thickBot="1">
      <c r="A39" s="6">
        <v>32</v>
      </c>
      <c r="B39" s="7" t="s">
        <v>7</v>
      </c>
      <c r="C39" s="37">
        <v>275774</v>
      </c>
      <c r="D39" s="2">
        <v>317913</v>
      </c>
      <c r="E39" s="2">
        <v>355178</v>
      </c>
      <c r="F39" s="3">
        <v>355178</v>
      </c>
      <c r="G39" s="2">
        <v>355178</v>
      </c>
    </row>
    <row r="40" spans="1:7" ht="15.75" thickBot="1">
      <c r="A40" s="6">
        <v>34</v>
      </c>
      <c r="B40" s="7" t="s">
        <v>10</v>
      </c>
      <c r="C40" s="37">
        <v>664</v>
      </c>
      <c r="D40" s="3">
        <v>438</v>
      </c>
      <c r="E40" s="3">
        <v>0</v>
      </c>
      <c r="F40" s="3">
        <v>0</v>
      </c>
      <c r="G40" s="2">
        <v>0</v>
      </c>
    </row>
    <row r="41" spans="1:7" ht="15.75" thickBot="1">
      <c r="A41" s="6">
        <v>4</v>
      </c>
      <c r="B41" s="7" t="s">
        <v>11</v>
      </c>
      <c r="C41" s="1">
        <f>SUM(C42:C44)</f>
        <v>69680</v>
      </c>
      <c r="D41" s="1">
        <f>SUM(D42:D44)</f>
        <v>79046</v>
      </c>
      <c r="E41" s="1">
        <f>SUM(E42:E44)</f>
        <v>43700</v>
      </c>
      <c r="F41" s="1">
        <f>SUM(F42:F44)</f>
        <v>43700</v>
      </c>
      <c r="G41" s="1">
        <f>SUM(G42:G44)</f>
        <v>43700</v>
      </c>
    </row>
    <row r="42" spans="1:7" ht="15.75" thickBot="1">
      <c r="A42" s="6">
        <v>41</v>
      </c>
      <c r="B42" s="7" t="s">
        <v>12</v>
      </c>
      <c r="C42" s="37">
        <v>7101</v>
      </c>
      <c r="D42" s="2">
        <v>6629</v>
      </c>
      <c r="E42" s="2">
        <v>0</v>
      </c>
      <c r="F42" s="2">
        <v>0</v>
      </c>
      <c r="G42" s="2">
        <v>0</v>
      </c>
    </row>
    <row r="43" spans="1:7" ht="15.75" thickBot="1">
      <c r="A43" s="6">
        <v>42</v>
      </c>
      <c r="B43" s="7" t="s">
        <v>13</v>
      </c>
      <c r="C43" s="37">
        <v>36034</v>
      </c>
      <c r="D43" s="2">
        <v>50502</v>
      </c>
      <c r="E43" s="3">
        <v>43700</v>
      </c>
      <c r="F43" s="3">
        <v>43700</v>
      </c>
      <c r="G43" s="2">
        <v>43700</v>
      </c>
    </row>
    <row r="44" spans="1:7" ht="15.75" thickBot="1">
      <c r="A44" s="6">
        <v>45</v>
      </c>
      <c r="B44" s="7" t="s">
        <v>14</v>
      </c>
      <c r="C44" s="37">
        <v>26545</v>
      </c>
      <c r="D44" s="2">
        <v>21915</v>
      </c>
      <c r="E44" s="2">
        <v>0</v>
      </c>
      <c r="F44" s="2">
        <v>0</v>
      </c>
      <c r="G44" s="2">
        <v>0</v>
      </c>
    </row>
    <row r="45" spans="1:7" ht="15.75" thickBot="1">
      <c r="A45" s="19" t="s">
        <v>15</v>
      </c>
      <c r="B45" s="20" t="s">
        <v>16</v>
      </c>
      <c r="C45" s="18">
        <f>C46</f>
        <v>0</v>
      </c>
      <c r="D45" s="18">
        <f>D46</f>
        <v>7336</v>
      </c>
      <c r="E45" s="18">
        <f>E46</f>
        <v>0</v>
      </c>
      <c r="F45" s="18">
        <f>F46</f>
        <v>0</v>
      </c>
      <c r="G45" s="18">
        <f>G46</f>
        <v>0</v>
      </c>
    </row>
    <row r="46" spans="1:7" ht="15.75" thickBot="1">
      <c r="A46" s="23">
        <v>942</v>
      </c>
      <c r="B46" s="24" t="s">
        <v>3</v>
      </c>
      <c r="C46" s="25">
        <f>C48</f>
        <v>0</v>
      </c>
      <c r="D46" s="25">
        <f>D48</f>
        <v>7336</v>
      </c>
      <c r="E46" s="25">
        <f>E48</f>
        <v>0</v>
      </c>
      <c r="F46" s="25">
        <f>F48</f>
        <v>0</v>
      </c>
      <c r="G46" s="25">
        <f>G48</f>
        <v>0</v>
      </c>
    </row>
    <row r="47" spans="1:7" ht="15.75" thickBot="1">
      <c r="A47" s="26">
        <v>11</v>
      </c>
      <c r="B47" s="27" t="s">
        <v>4</v>
      </c>
      <c r="C47" s="28">
        <f>C48</f>
        <v>0</v>
      </c>
      <c r="D47" s="28">
        <f>D48</f>
        <v>7336</v>
      </c>
      <c r="E47" s="28">
        <f>E48</f>
        <v>0</v>
      </c>
      <c r="F47" s="28">
        <f>F48</f>
        <v>0</v>
      </c>
      <c r="G47" s="28">
        <f>G48</f>
        <v>0</v>
      </c>
    </row>
    <row r="48" spans="1:7" ht="15.75" thickBot="1">
      <c r="A48" s="6">
        <v>3</v>
      </c>
      <c r="B48" s="7" t="s">
        <v>5</v>
      </c>
      <c r="C48" s="1">
        <f>SUM(C49)</f>
        <v>0</v>
      </c>
      <c r="D48" s="1">
        <f>SUM(D49)</f>
        <v>7336</v>
      </c>
      <c r="E48" s="1">
        <f>SUM(E49)</f>
        <v>0</v>
      </c>
      <c r="F48" s="1">
        <f>SUM(F49)</f>
        <v>0</v>
      </c>
      <c r="G48" s="1">
        <f>SUM(G49)</f>
        <v>0</v>
      </c>
    </row>
    <row r="49" spans="1:7" ht="15.75" thickBot="1">
      <c r="A49" s="6">
        <v>31</v>
      </c>
      <c r="B49" s="7" t="s">
        <v>6</v>
      </c>
      <c r="C49" s="35"/>
      <c r="D49" s="2">
        <v>7336</v>
      </c>
      <c r="E49" s="2">
        <v>0</v>
      </c>
      <c r="F49" s="2">
        <v>0</v>
      </c>
      <c r="G49" s="2">
        <v>0</v>
      </c>
    </row>
    <row r="50" spans="1:7" ht="15.75" thickBot="1">
      <c r="A50" s="19" t="s">
        <v>17</v>
      </c>
      <c r="B50" s="20" t="s">
        <v>18</v>
      </c>
      <c r="C50" s="18">
        <f>C51+C61+C72+C80</f>
        <v>767370.7</v>
      </c>
      <c r="D50" s="18">
        <f>D51+D61+D72+D80</f>
        <v>1420900</v>
      </c>
      <c r="E50" s="18">
        <f>E51+E61+E72+E80</f>
        <v>1863844</v>
      </c>
      <c r="F50" s="18">
        <f>F51+F61+F72+F80</f>
        <v>1666904</v>
      </c>
      <c r="G50" s="18">
        <f>G51+G61+G72+G80</f>
        <v>1563000</v>
      </c>
    </row>
    <row r="51" spans="1:7" ht="15.75" thickBot="1">
      <c r="A51" s="23">
        <v>942</v>
      </c>
      <c r="B51" s="24" t="s">
        <v>3</v>
      </c>
      <c r="C51" s="25">
        <f>C52</f>
        <v>68333</v>
      </c>
      <c r="D51" s="25">
        <f>D52</f>
        <v>153294</v>
      </c>
      <c r="E51" s="25">
        <f>E52</f>
        <v>106000</v>
      </c>
      <c r="F51" s="25">
        <f>F52</f>
        <v>134500</v>
      </c>
      <c r="G51" s="25">
        <f>G52</f>
        <v>94500</v>
      </c>
    </row>
    <row r="52" spans="1:7" ht="15.75" thickBot="1">
      <c r="A52" s="26">
        <v>31</v>
      </c>
      <c r="B52" s="27" t="s">
        <v>19</v>
      </c>
      <c r="C52" s="28">
        <f>C53+C58</f>
        <v>68333</v>
      </c>
      <c r="D52" s="28">
        <f>D53+D58</f>
        <v>153294</v>
      </c>
      <c r="E52" s="28">
        <f>E53+E58</f>
        <v>106000</v>
      </c>
      <c r="F52" s="28">
        <f>F53+F58</f>
        <v>134500</v>
      </c>
      <c r="G52" s="28">
        <f>G53+G58</f>
        <v>94500</v>
      </c>
    </row>
    <row r="53" spans="1:7" ht="15.75" thickBot="1">
      <c r="A53" s="6">
        <v>3</v>
      </c>
      <c r="B53" s="7" t="s">
        <v>5</v>
      </c>
      <c r="C53" s="1">
        <f>SUM(C54:C57)</f>
        <v>68333</v>
      </c>
      <c r="D53" s="1">
        <f>SUM(D54:D57)</f>
        <v>133785</v>
      </c>
      <c r="E53" s="1">
        <f>SUM(E54:E57)</f>
        <v>93300</v>
      </c>
      <c r="F53" s="1">
        <f>SUM(F54:F57)</f>
        <v>121800</v>
      </c>
      <c r="G53" s="1">
        <f>SUM(G54:G57)</f>
        <v>81800</v>
      </c>
    </row>
    <row r="54" spans="1:7" ht="15.75" thickBot="1">
      <c r="A54" s="6">
        <v>31</v>
      </c>
      <c r="B54" s="7" t="s">
        <v>6</v>
      </c>
      <c r="C54" s="31">
        <v>16027</v>
      </c>
      <c r="D54" s="2">
        <v>24222</v>
      </c>
      <c r="E54" s="2">
        <v>29000</v>
      </c>
      <c r="F54" s="2">
        <v>29000</v>
      </c>
      <c r="G54" s="37">
        <v>18050</v>
      </c>
    </row>
    <row r="55" spans="1:7" ht="15.75" thickBot="1">
      <c r="A55" s="6">
        <v>32</v>
      </c>
      <c r="B55" s="7" t="s">
        <v>7</v>
      </c>
      <c r="C55" s="31">
        <v>52270</v>
      </c>
      <c r="D55" s="2">
        <v>106444</v>
      </c>
      <c r="E55" s="2">
        <v>61850</v>
      </c>
      <c r="F55" s="2">
        <v>90350</v>
      </c>
      <c r="G55" s="2">
        <v>61300</v>
      </c>
    </row>
    <row r="56" spans="1:7" ht="15.75" thickBot="1">
      <c r="A56" s="6">
        <v>34</v>
      </c>
      <c r="B56" s="7" t="s">
        <v>10</v>
      </c>
      <c r="C56" s="31">
        <v>36</v>
      </c>
      <c r="D56" s="2">
        <v>1128</v>
      </c>
      <c r="E56" s="2">
        <v>450</v>
      </c>
      <c r="F56" s="2">
        <v>450</v>
      </c>
      <c r="G56" s="2">
        <v>450</v>
      </c>
    </row>
    <row r="57" spans="1:7" ht="15.75" thickBot="1">
      <c r="A57" s="6">
        <v>38</v>
      </c>
      <c r="B57" s="7" t="s">
        <v>20</v>
      </c>
      <c r="C57" s="31"/>
      <c r="D57" s="2">
        <v>1991</v>
      </c>
      <c r="E57" s="2">
        <v>2000</v>
      </c>
      <c r="F57" s="2">
        <v>2000</v>
      </c>
      <c r="G57" s="2">
        <v>2000</v>
      </c>
    </row>
    <row r="58" spans="1:7" ht="15.75" thickBot="1">
      <c r="A58" s="6">
        <v>4</v>
      </c>
      <c r="B58" s="7" t="s">
        <v>11</v>
      </c>
      <c r="C58" s="1">
        <f>SUM(C59:C60)</f>
        <v>0</v>
      </c>
      <c r="D58" s="1">
        <f>SUM(D59:D60)</f>
        <v>19509</v>
      </c>
      <c r="E58" s="1">
        <f>SUM(E59:E60)</f>
        <v>12700</v>
      </c>
      <c r="F58" s="1">
        <f>SUM(F59:F60)</f>
        <v>12700</v>
      </c>
      <c r="G58" s="1">
        <f>SUM(G59:G60)</f>
        <v>12700</v>
      </c>
    </row>
    <row r="59" spans="1:7" ht="15.75" thickBot="1">
      <c r="A59" s="6">
        <v>41</v>
      </c>
      <c r="B59" s="7" t="s">
        <v>12</v>
      </c>
      <c r="C59" s="36">
        <v>0</v>
      </c>
      <c r="D59" s="2">
        <v>1327</v>
      </c>
      <c r="E59" s="2">
        <v>1100</v>
      </c>
      <c r="F59" s="2">
        <v>1100</v>
      </c>
      <c r="G59" s="2">
        <v>1100</v>
      </c>
    </row>
    <row r="60" spans="1:7" ht="15.75" thickBot="1">
      <c r="A60" s="6">
        <v>42</v>
      </c>
      <c r="B60" s="7" t="s">
        <v>13</v>
      </c>
      <c r="C60" s="36">
        <v>0</v>
      </c>
      <c r="D60" s="2">
        <v>18182</v>
      </c>
      <c r="E60" s="2">
        <v>11600</v>
      </c>
      <c r="F60" s="2">
        <v>11600</v>
      </c>
      <c r="G60" s="2">
        <v>11600</v>
      </c>
    </row>
    <row r="61" spans="1:7" ht="15.75" thickBot="1">
      <c r="A61" s="26">
        <v>43</v>
      </c>
      <c r="B61" s="27" t="s">
        <v>21</v>
      </c>
      <c r="C61" s="28">
        <f>C62+C68</f>
        <v>567603</v>
      </c>
      <c r="D61" s="28">
        <f>D62+D68</f>
        <v>1174690</v>
      </c>
      <c r="E61" s="28">
        <f>E62+E68</f>
        <v>1699700</v>
      </c>
      <c r="F61" s="28">
        <f>F62+F68</f>
        <v>1511500</v>
      </c>
      <c r="G61" s="28">
        <f>G62+G68</f>
        <v>1451500</v>
      </c>
    </row>
    <row r="62" spans="1:7" ht="15.75" thickBot="1">
      <c r="A62" s="6">
        <v>3</v>
      </c>
      <c r="B62" s="7" t="s">
        <v>5</v>
      </c>
      <c r="C62" s="1">
        <f>SUM(C63:C67)</f>
        <v>522680</v>
      </c>
      <c r="D62" s="1">
        <f>SUM(D63:D67)</f>
        <v>730536</v>
      </c>
      <c r="E62" s="1">
        <f>SUM(E63:E67)</f>
        <v>1238400</v>
      </c>
      <c r="F62" s="1">
        <f>SUM(F63:F67)</f>
        <v>1247400</v>
      </c>
      <c r="G62" s="1">
        <f>SUM(G63:G67)</f>
        <v>1002675</v>
      </c>
    </row>
    <row r="63" spans="1:7" ht="15.75" thickBot="1">
      <c r="A63" s="6">
        <v>31</v>
      </c>
      <c r="B63" s="7" t="s">
        <v>6</v>
      </c>
      <c r="C63" s="31">
        <v>87073</v>
      </c>
      <c r="D63" s="2">
        <v>127282</v>
      </c>
      <c r="E63" s="2">
        <v>164725</v>
      </c>
      <c r="F63" s="2">
        <v>164725</v>
      </c>
      <c r="G63" s="2">
        <v>164725</v>
      </c>
    </row>
    <row r="64" spans="1:7" ht="15.75" thickBot="1">
      <c r="A64" s="6">
        <v>32</v>
      </c>
      <c r="B64" s="7" t="s">
        <v>7</v>
      </c>
      <c r="C64" s="31">
        <v>432294</v>
      </c>
      <c r="D64" s="2">
        <v>594495</v>
      </c>
      <c r="E64" s="2">
        <v>1063175</v>
      </c>
      <c r="F64" s="2">
        <v>1072175</v>
      </c>
      <c r="G64" s="2">
        <v>826450</v>
      </c>
    </row>
    <row r="65" spans="1:7" ht="15.75" thickBot="1">
      <c r="A65" s="6">
        <v>34</v>
      </c>
      <c r="B65" s="7" t="s">
        <v>10</v>
      </c>
      <c r="C65" s="31">
        <v>3313</v>
      </c>
      <c r="D65" s="2">
        <v>2256</v>
      </c>
      <c r="E65" s="2">
        <v>3500</v>
      </c>
      <c r="F65" s="2">
        <v>3500</v>
      </c>
      <c r="G65" s="2">
        <v>4500</v>
      </c>
    </row>
    <row r="66" spans="1:7" ht="15.75" thickBot="1">
      <c r="A66" s="6">
        <v>37</v>
      </c>
      <c r="B66" s="7" t="s">
        <v>22</v>
      </c>
      <c r="C66" s="31">
        <v>0</v>
      </c>
      <c r="D66" s="2">
        <v>4778</v>
      </c>
      <c r="E66" s="2">
        <v>4500</v>
      </c>
      <c r="F66" s="2">
        <v>4500</v>
      </c>
      <c r="G66" s="2">
        <v>4500</v>
      </c>
    </row>
    <row r="67" spans="1:7" ht="15.75" thickBot="1">
      <c r="A67" s="6">
        <v>38</v>
      </c>
      <c r="B67" s="7" t="s">
        <v>20</v>
      </c>
      <c r="C67" s="31">
        <v>0</v>
      </c>
      <c r="D67" s="2">
        <v>1725</v>
      </c>
      <c r="E67" s="2">
        <v>2500</v>
      </c>
      <c r="F67" s="2">
        <v>2500</v>
      </c>
      <c r="G67" s="2">
        <v>2500</v>
      </c>
    </row>
    <row r="68" spans="1:7" ht="15.75" thickBot="1">
      <c r="A68" s="6">
        <v>4</v>
      </c>
      <c r="B68" s="7" t="s">
        <v>11</v>
      </c>
      <c r="C68" s="1">
        <f>SUM(C69:C71)</f>
        <v>44923</v>
      </c>
      <c r="D68" s="1">
        <f>SUM(D69:D71)</f>
        <v>444154</v>
      </c>
      <c r="E68" s="1">
        <f>SUM(E69:E71)</f>
        <v>461300</v>
      </c>
      <c r="F68" s="1">
        <f>SUM(F69:F71)</f>
        <v>264100</v>
      </c>
      <c r="G68" s="1">
        <f>SUM(G69:G71)</f>
        <v>448825</v>
      </c>
    </row>
    <row r="69" spans="1:7" ht="15.75" thickBot="1">
      <c r="A69" s="6">
        <v>41</v>
      </c>
      <c r="B69" s="7" t="s">
        <v>12</v>
      </c>
      <c r="C69" s="31">
        <v>0</v>
      </c>
      <c r="D69" s="2">
        <v>1327</v>
      </c>
      <c r="E69" s="2">
        <v>1100</v>
      </c>
      <c r="F69" s="2">
        <v>1100</v>
      </c>
      <c r="G69" s="2">
        <v>1825</v>
      </c>
    </row>
    <row r="70" spans="1:7" ht="15.75" thickBot="1">
      <c r="A70" s="6">
        <v>42</v>
      </c>
      <c r="B70" s="7" t="s">
        <v>13</v>
      </c>
      <c r="C70" s="31">
        <v>44923</v>
      </c>
      <c r="D70" s="2">
        <v>243743</v>
      </c>
      <c r="E70" s="2">
        <v>110200</v>
      </c>
      <c r="F70" s="2">
        <v>113000</v>
      </c>
      <c r="G70" s="2">
        <v>147000</v>
      </c>
    </row>
    <row r="71" spans="1:7" ht="15.75" thickBot="1">
      <c r="A71" s="6">
        <v>45</v>
      </c>
      <c r="B71" s="7" t="s">
        <v>14</v>
      </c>
      <c r="C71" s="31">
        <v>0</v>
      </c>
      <c r="D71" s="2">
        <v>199084</v>
      </c>
      <c r="E71" s="2">
        <v>350000</v>
      </c>
      <c r="F71" s="2">
        <v>150000</v>
      </c>
      <c r="G71" s="2">
        <v>300000</v>
      </c>
    </row>
    <row r="72" spans="1:7" ht="15.75" thickBot="1">
      <c r="A72" s="26">
        <v>52</v>
      </c>
      <c r="B72" s="27" t="s">
        <v>23</v>
      </c>
      <c r="C72" s="28">
        <f>C73+C78</f>
        <v>122716.7</v>
      </c>
      <c r="D72" s="28">
        <f>D73+D78</f>
        <v>86257</v>
      </c>
      <c r="E72" s="28">
        <f>E73+E78</f>
        <v>53744</v>
      </c>
      <c r="F72" s="28">
        <f>F73+F78</f>
        <v>18904</v>
      </c>
      <c r="G72" s="28">
        <f>G73+G78</f>
        <v>15000</v>
      </c>
    </row>
    <row r="73" spans="1:7" ht="15.75" thickBot="1">
      <c r="A73" s="6">
        <v>3</v>
      </c>
      <c r="B73" s="7" t="s">
        <v>5</v>
      </c>
      <c r="C73" s="1">
        <f>SUM(C74:C77)</f>
        <v>89720.7</v>
      </c>
      <c r="D73" s="1">
        <f>SUM(D74:D77)</f>
        <v>63416</v>
      </c>
      <c r="E73" s="1">
        <f>SUM(E74:E77)</f>
        <v>49244</v>
      </c>
      <c r="F73" s="1">
        <f>SUM(F74:F77)</f>
        <v>17404</v>
      </c>
      <c r="G73" s="1">
        <f>SUM(G74:G77)</f>
        <v>13500</v>
      </c>
    </row>
    <row r="74" spans="1:7" ht="15.75" thickBot="1">
      <c r="A74" s="6">
        <v>31</v>
      </c>
      <c r="B74" s="7" t="s">
        <v>6</v>
      </c>
      <c r="C74" s="31">
        <v>19047</v>
      </c>
      <c r="D74" s="2">
        <v>19577</v>
      </c>
      <c r="E74" s="2">
        <v>13460</v>
      </c>
      <c r="F74" s="2">
        <v>2500</v>
      </c>
      <c r="G74" s="2">
        <v>0</v>
      </c>
    </row>
    <row r="75" spans="1:7" ht="15.75" thickBot="1">
      <c r="A75" s="6">
        <v>32</v>
      </c>
      <c r="B75" s="7" t="s">
        <v>7</v>
      </c>
      <c r="C75" s="31">
        <v>68674</v>
      </c>
      <c r="D75" s="2">
        <v>41715</v>
      </c>
      <c r="E75" s="2">
        <v>33794</v>
      </c>
      <c r="F75" s="2">
        <v>12914</v>
      </c>
      <c r="G75" s="2">
        <v>11510</v>
      </c>
    </row>
    <row r="76" spans="1:7" ht="15.75" thickBot="1">
      <c r="A76" s="6">
        <v>34</v>
      </c>
      <c r="B76" s="7" t="s">
        <v>10</v>
      </c>
      <c r="C76" s="31">
        <v>8.7</v>
      </c>
      <c r="D76" s="3">
        <v>133</v>
      </c>
      <c r="E76" s="3">
        <v>0</v>
      </c>
      <c r="F76" s="3">
        <v>0</v>
      </c>
      <c r="G76" s="2">
        <v>0</v>
      </c>
    </row>
    <row r="77" spans="1:7" ht="15.75" thickBot="1">
      <c r="A77" s="6">
        <v>37</v>
      </c>
      <c r="B77" s="7" t="s">
        <v>22</v>
      </c>
      <c r="C77" s="31">
        <v>1991</v>
      </c>
      <c r="D77" s="2">
        <v>1991</v>
      </c>
      <c r="E77" s="2">
        <v>1990</v>
      </c>
      <c r="F77" s="2">
        <v>1990</v>
      </c>
      <c r="G77" s="2">
        <v>1990</v>
      </c>
    </row>
    <row r="78" spans="1:7" ht="15.75" thickBot="1">
      <c r="A78" s="6">
        <v>4</v>
      </c>
      <c r="B78" s="7" t="s">
        <v>11</v>
      </c>
      <c r="C78" s="1">
        <f>SUM(C79)</f>
        <v>32996</v>
      </c>
      <c r="D78" s="1">
        <f>SUM(D79)</f>
        <v>22841</v>
      </c>
      <c r="E78" s="1">
        <f>SUM(E79)</f>
        <v>4500</v>
      </c>
      <c r="F78" s="1">
        <f>SUM(F79)</f>
        <v>1500</v>
      </c>
      <c r="G78" s="1">
        <f>SUM(G79)</f>
        <v>1500</v>
      </c>
    </row>
    <row r="79" spans="1:7" ht="15.75" thickBot="1">
      <c r="A79" s="6">
        <v>42</v>
      </c>
      <c r="B79" s="7" t="s">
        <v>13</v>
      </c>
      <c r="C79" s="31">
        <v>32996</v>
      </c>
      <c r="D79" s="2">
        <v>22841</v>
      </c>
      <c r="E79" s="2">
        <v>4500</v>
      </c>
      <c r="F79" s="2">
        <v>1500</v>
      </c>
      <c r="G79" s="2">
        <v>1500</v>
      </c>
    </row>
    <row r="80" spans="1:7" ht="15.75" thickBot="1">
      <c r="A80" s="26">
        <v>61</v>
      </c>
      <c r="B80" s="27" t="s">
        <v>24</v>
      </c>
      <c r="C80" s="28">
        <f>C81</f>
        <v>8718</v>
      </c>
      <c r="D80" s="28">
        <f>D81</f>
        <v>6659</v>
      </c>
      <c r="E80" s="28">
        <f>E81</f>
        <v>4400</v>
      </c>
      <c r="F80" s="28">
        <f>F81</f>
        <v>2000</v>
      </c>
      <c r="G80" s="28">
        <f>G81</f>
        <v>2000</v>
      </c>
    </row>
    <row r="81" spans="1:7" ht="15.75" thickBot="1">
      <c r="A81" s="6">
        <v>3</v>
      </c>
      <c r="B81" s="7" t="s">
        <v>5</v>
      </c>
      <c r="C81" s="1">
        <f>SUM(C82:C83)</f>
        <v>8718</v>
      </c>
      <c r="D81" s="1">
        <f>SUM(D82:D83)</f>
        <v>6659</v>
      </c>
      <c r="E81" s="1">
        <f>SUM(E82:E83)</f>
        <v>4400</v>
      </c>
      <c r="F81" s="1">
        <f>SUM(F82:F83)</f>
        <v>2000</v>
      </c>
      <c r="G81" s="1">
        <f>SUM(G82:G83)</f>
        <v>2000</v>
      </c>
    </row>
    <row r="82" spans="1:7" ht="15.75" thickBot="1">
      <c r="A82" s="6">
        <v>32</v>
      </c>
      <c r="B82" s="7" t="s">
        <v>7</v>
      </c>
      <c r="C82" s="31">
        <v>8674</v>
      </c>
      <c r="D82" s="2">
        <v>6659</v>
      </c>
      <c r="E82" s="2">
        <v>4400</v>
      </c>
      <c r="F82" s="2">
        <v>2000</v>
      </c>
      <c r="G82" s="2">
        <v>2000</v>
      </c>
    </row>
    <row r="83" spans="1:7" ht="15.75" thickBot="1">
      <c r="A83" s="6">
        <v>34</v>
      </c>
      <c r="B83" s="7" t="s">
        <v>10</v>
      </c>
      <c r="C83" s="31">
        <v>44</v>
      </c>
      <c r="D83" s="2"/>
      <c r="E83" s="2"/>
      <c r="F83" s="2"/>
      <c r="G83" s="2"/>
    </row>
    <row r="84" spans="1:7" ht="15.75" thickBot="1">
      <c r="A84" s="19" t="s">
        <v>25</v>
      </c>
      <c r="B84" s="20" t="s">
        <v>26</v>
      </c>
      <c r="C84" s="18">
        <f aca="true" t="shared" si="2" ref="C84:G86">C85</f>
        <v>0</v>
      </c>
      <c r="D84" s="18">
        <f t="shared" si="2"/>
        <v>0</v>
      </c>
      <c r="E84" s="18">
        <f t="shared" si="2"/>
        <v>0</v>
      </c>
      <c r="F84" s="18">
        <f t="shared" si="2"/>
        <v>0</v>
      </c>
      <c r="G84" s="18">
        <f t="shared" si="2"/>
        <v>0</v>
      </c>
    </row>
    <row r="85" spans="1:7" ht="15.75" thickBot="1">
      <c r="A85" s="23">
        <v>942</v>
      </c>
      <c r="B85" s="24" t="s">
        <v>3</v>
      </c>
      <c r="C85" s="25">
        <f t="shared" si="2"/>
        <v>0</v>
      </c>
      <c r="D85" s="25">
        <f t="shared" si="2"/>
        <v>0</v>
      </c>
      <c r="E85" s="25">
        <f t="shared" si="2"/>
        <v>0</v>
      </c>
      <c r="F85" s="25">
        <f t="shared" si="2"/>
        <v>0</v>
      </c>
      <c r="G85" s="25">
        <f t="shared" si="2"/>
        <v>0</v>
      </c>
    </row>
    <row r="86" spans="1:7" ht="15.75" thickBot="1">
      <c r="A86" s="26">
        <v>51</v>
      </c>
      <c r="B86" s="27" t="s">
        <v>51</v>
      </c>
      <c r="C86" s="28">
        <f t="shared" si="2"/>
        <v>0</v>
      </c>
      <c r="D86" s="28">
        <f t="shared" si="2"/>
        <v>0</v>
      </c>
      <c r="E86" s="28">
        <f t="shared" si="2"/>
        <v>0</v>
      </c>
      <c r="F86" s="28">
        <f t="shared" si="2"/>
        <v>0</v>
      </c>
      <c r="G86" s="28">
        <f t="shared" si="2"/>
        <v>0</v>
      </c>
    </row>
    <row r="87" spans="1:7" ht="15.75" thickBot="1">
      <c r="A87" s="6">
        <v>3</v>
      </c>
      <c r="B87" s="7" t="s">
        <v>5</v>
      </c>
      <c r="C87" s="1">
        <f>SUM(C88:C89)</f>
        <v>0</v>
      </c>
      <c r="D87" s="1">
        <f>SUM(D88:D89)</f>
        <v>0</v>
      </c>
      <c r="E87" s="1">
        <f>SUM(E88:E89)</f>
        <v>0</v>
      </c>
      <c r="F87" s="1">
        <f>SUM(F88:F89)</f>
        <v>0</v>
      </c>
      <c r="G87" s="1">
        <f>SUM(G88:G89)</f>
        <v>0</v>
      </c>
    </row>
    <row r="88" spans="1:7" ht="15.75" thickBot="1">
      <c r="A88" s="6">
        <v>31</v>
      </c>
      <c r="B88" s="7" t="s">
        <v>6</v>
      </c>
      <c r="C88" s="35"/>
      <c r="D88" s="2">
        <v>0</v>
      </c>
      <c r="E88" s="2">
        <v>0</v>
      </c>
      <c r="F88" s="3">
        <v>0</v>
      </c>
      <c r="G88" s="2">
        <v>0</v>
      </c>
    </row>
    <row r="89" spans="1:7" ht="15.75" thickBot="1">
      <c r="A89" s="6">
        <v>32</v>
      </c>
      <c r="B89" s="7" t="s">
        <v>7</v>
      </c>
      <c r="C89" s="35"/>
      <c r="D89" s="2"/>
      <c r="E89" s="2"/>
      <c r="F89" s="3">
        <v>0</v>
      </c>
      <c r="G89" s="2">
        <v>0</v>
      </c>
    </row>
    <row r="90" spans="1:7" ht="15.75" thickBot="1">
      <c r="A90" s="19" t="s">
        <v>25</v>
      </c>
      <c r="B90" s="20" t="s">
        <v>26</v>
      </c>
      <c r="C90" s="18">
        <f>C91</f>
        <v>88017</v>
      </c>
      <c r="D90" s="18">
        <f>D91</f>
        <v>132723</v>
      </c>
      <c r="E90" s="18">
        <f>E91</f>
        <v>0</v>
      </c>
      <c r="F90" s="18">
        <f>F91</f>
        <v>0</v>
      </c>
      <c r="G90" s="18">
        <f>G91</f>
        <v>0</v>
      </c>
    </row>
    <row r="91" spans="1:7" ht="15.75" thickBot="1">
      <c r="A91" s="23">
        <v>942</v>
      </c>
      <c r="B91" s="24" t="s">
        <v>3</v>
      </c>
      <c r="C91" s="25">
        <f>C92+C98</f>
        <v>88017</v>
      </c>
      <c r="D91" s="25">
        <f>D92+D98</f>
        <v>132723</v>
      </c>
      <c r="E91" s="25">
        <f>E92+E98</f>
        <v>0</v>
      </c>
      <c r="F91" s="25">
        <f>F92+F98</f>
        <v>0</v>
      </c>
      <c r="G91" s="25">
        <f>G92+G98</f>
        <v>0</v>
      </c>
    </row>
    <row r="92" spans="1:7" ht="15.75" thickBot="1">
      <c r="A92" s="26">
        <v>43</v>
      </c>
      <c r="B92" s="27" t="s">
        <v>21</v>
      </c>
      <c r="C92" s="28">
        <f>C93+C96</f>
        <v>29186</v>
      </c>
      <c r="D92" s="28">
        <f>D93+D96</f>
        <v>0</v>
      </c>
      <c r="E92" s="28">
        <f>E93+E96</f>
        <v>0</v>
      </c>
      <c r="F92" s="28">
        <f>F93+F96</f>
        <v>0</v>
      </c>
      <c r="G92" s="28">
        <f>G93+G96</f>
        <v>0</v>
      </c>
    </row>
    <row r="93" spans="1:7" ht="15.75" thickBot="1">
      <c r="A93" s="6">
        <v>3</v>
      </c>
      <c r="B93" s="7" t="s">
        <v>5</v>
      </c>
      <c r="C93" s="1">
        <f>SUM(C94:C95)</f>
        <v>4665</v>
      </c>
      <c r="D93" s="1">
        <f>SUM(D94:D95)</f>
        <v>0</v>
      </c>
      <c r="E93" s="1">
        <f>SUM(E94:E95)</f>
        <v>0</v>
      </c>
      <c r="F93" s="1">
        <f>SUM(F94:F95)</f>
        <v>0</v>
      </c>
      <c r="G93" s="1">
        <f>SUM(G94:G95)</f>
        <v>0</v>
      </c>
    </row>
    <row r="94" spans="1:7" ht="15.75" thickBot="1">
      <c r="A94" s="6">
        <v>31</v>
      </c>
      <c r="B94" s="7" t="s">
        <v>6</v>
      </c>
      <c r="C94" s="31">
        <v>2958</v>
      </c>
      <c r="D94" s="2"/>
      <c r="E94" s="2"/>
      <c r="F94" s="3"/>
      <c r="G94" s="2"/>
    </row>
    <row r="95" spans="1:7" ht="15.75" thickBot="1">
      <c r="A95" s="6">
        <v>32</v>
      </c>
      <c r="B95" s="7" t="s">
        <v>7</v>
      </c>
      <c r="C95" s="31">
        <v>1707</v>
      </c>
      <c r="D95" s="2"/>
      <c r="E95" s="2"/>
      <c r="F95" s="3"/>
      <c r="G95" s="2"/>
    </row>
    <row r="96" spans="1:7" ht="15.75" thickBot="1">
      <c r="A96" s="6">
        <v>4</v>
      </c>
      <c r="B96" s="7" t="s">
        <v>11</v>
      </c>
      <c r="C96" s="1">
        <f>SUM(C97)</f>
        <v>24521</v>
      </c>
      <c r="D96" s="1">
        <f>SUM(D97)</f>
        <v>0</v>
      </c>
      <c r="E96" s="1">
        <f>SUM(E97)</f>
        <v>0</v>
      </c>
      <c r="F96" s="1">
        <f>SUM(F97)</f>
        <v>0</v>
      </c>
      <c r="G96" s="1">
        <f>SUM(G97)</f>
        <v>0</v>
      </c>
    </row>
    <row r="97" spans="1:7" ht="15.75" thickBot="1">
      <c r="A97" s="6">
        <v>42</v>
      </c>
      <c r="B97" s="7" t="s">
        <v>13</v>
      </c>
      <c r="C97" s="31">
        <v>24521</v>
      </c>
      <c r="D97" s="2"/>
      <c r="E97" s="2"/>
      <c r="F97" s="3"/>
      <c r="G97" s="2"/>
    </row>
    <row r="98" spans="1:7" ht="15.75" thickBot="1">
      <c r="A98" s="26">
        <v>52</v>
      </c>
      <c r="B98" s="27" t="s">
        <v>23</v>
      </c>
      <c r="C98" s="28">
        <f>C99</f>
        <v>58831</v>
      </c>
      <c r="D98" s="28">
        <f>D99</f>
        <v>132723</v>
      </c>
      <c r="E98" s="28">
        <f>E99</f>
        <v>0</v>
      </c>
      <c r="F98" s="28">
        <f>F99</f>
        <v>0</v>
      </c>
      <c r="G98" s="28">
        <f>G99</f>
        <v>0</v>
      </c>
    </row>
    <row r="99" spans="1:7" ht="15.75" thickBot="1">
      <c r="A99" s="6">
        <v>3</v>
      </c>
      <c r="B99" s="7" t="s">
        <v>5</v>
      </c>
      <c r="C99" s="1">
        <f>SUM(C100:C102)</f>
        <v>58831</v>
      </c>
      <c r="D99" s="1">
        <f>SUM(D100:D102)</f>
        <v>132723</v>
      </c>
      <c r="E99" s="1">
        <f>SUM(E100:E102)</f>
        <v>0</v>
      </c>
      <c r="F99" s="1">
        <f>SUM(F100:F102)</f>
        <v>0</v>
      </c>
      <c r="G99" s="1">
        <f>SUM(G100:G102)</f>
        <v>0</v>
      </c>
    </row>
    <row r="100" spans="1:7" ht="15.75" thickBot="1">
      <c r="A100" s="6">
        <v>31</v>
      </c>
      <c r="B100" s="7" t="s">
        <v>6</v>
      </c>
      <c r="C100" s="31">
        <v>25560</v>
      </c>
      <c r="D100" s="2">
        <v>29332</v>
      </c>
      <c r="E100" s="2"/>
      <c r="F100" s="3"/>
      <c r="G100" s="2"/>
    </row>
    <row r="101" spans="1:7" ht="15.75" thickBot="1">
      <c r="A101" s="6">
        <v>32</v>
      </c>
      <c r="B101" s="7" t="s">
        <v>7</v>
      </c>
      <c r="C101" s="31">
        <v>33231</v>
      </c>
      <c r="D101" s="2">
        <v>103391</v>
      </c>
      <c r="E101" s="2"/>
      <c r="F101" s="3"/>
      <c r="G101" s="2"/>
    </row>
    <row r="102" spans="1:7" ht="15.75" thickBot="1">
      <c r="A102" s="6">
        <v>34</v>
      </c>
      <c r="B102" s="7" t="s">
        <v>10</v>
      </c>
      <c r="C102" s="31">
        <v>40</v>
      </c>
      <c r="D102" s="2"/>
      <c r="E102" s="2"/>
      <c r="F102" s="3"/>
      <c r="G102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Bojan Tovjanin</cp:lastModifiedBy>
  <cp:lastPrinted>2023-10-04T10:22:36Z</cp:lastPrinted>
  <dcterms:created xsi:type="dcterms:W3CDTF">2022-11-04T14:59:34Z</dcterms:created>
  <dcterms:modified xsi:type="dcterms:W3CDTF">2023-12-20T13:14:21Z</dcterms:modified>
  <cp:category/>
  <cp:version/>
  <cp:contentType/>
  <cp:contentStatus/>
</cp:coreProperties>
</file>